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a4cdb07e6c3f925d0445ff39e9eebb0a473d180/48103106516/7d207827-fc62-4e68-be3e-d4e0895eb892/"/>
    </mc:Choice>
  </mc:AlternateContent>
  <xr:revisionPtr revIDLastSave="0" documentId="13_ncr:1_{5A5943C9-604A-45D8-9377-1B8A0780D0E5}" xr6:coauthVersionLast="47" xr6:coauthVersionMax="47" xr10:uidLastSave="{00000000-0000-0000-0000-000000000000}"/>
  <bookViews>
    <workbookView xWindow="13404" yWindow="228" windowWidth="14676" windowHeight="16548" xr2:uid="{00000000-000D-0000-FFFF-FFFF00000000}"/>
  </bookViews>
  <sheets>
    <sheet name="Lisa 11. RIA" sheetId="1" r:id="rId1"/>
  </sheets>
  <externalReferences>
    <externalReference r:id="rId2"/>
  </externalReferences>
  <definedNames>
    <definedName name="_xlnm._FilterDatabase" localSheetId="0" hidden="1">'Lisa 11. RIA'!$A$5:$E$5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9" i="1"/>
  <c r="E23" i="1"/>
  <c r="E58" i="1"/>
  <c r="E17" i="1"/>
  <c r="E12" i="1"/>
  <c r="E11" i="1"/>
  <c r="E51" i="1"/>
  <c r="E39" i="1"/>
  <c r="E15" i="1"/>
  <c r="E31" i="1"/>
  <c r="E13" i="1" s="1"/>
  <c r="E8" i="1" l="1"/>
  <c r="E35" i="1" l="1"/>
  <c r="E14" i="1" s="1"/>
</calcChain>
</file>

<file path=xl/sharedStrings.xml><?xml version="1.0" encoding="utf-8"?>
<sst xmlns="http://schemas.openxmlformats.org/spreadsheetml/2006/main" count="62" uniqueCount="36">
  <si>
    <t>.2025. a käskkirja nr</t>
  </si>
  <si>
    <t>Lisa 11</t>
  </si>
  <si>
    <t>Riigi Infosüsteemi Ameti 2025. aasta eelarve</t>
  </si>
  <si>
    <t>Eelarve liik</t>
  </si>
  <si>
    <t>Eelarve konto</t>
  </si>
  <si>
    <t>Objekt</t>
  </si>
  <si>
    <t xml:space="preserve">2025. a eelarve </t>
  </si>
  <si>
    <t>Riigi Infosüsteemi Amet</t>
  </si>
  <si>
    <t>TULUD</t>
  </si>
  <si>
    <t>KULUD</t>
  </si>
  <si>
    <t>Programmi tegevus: Digiriigi alusbaasi kindlustamine</t>
  </si>
  <si>
    <t>Programmi tegevus: Digiriigi arenguhüpped</t>
  </si>
  <si>
    <t>Programmi tegevus: Küberturvalisuse tagamine</t>
  </si>
  <si>
    <t>Programmi tegevus: Suundumuste, riskide ja mõjude analüüsivõime arendamine</t>
  </si>
  <si>
    <t>Käibemaks</t>
  </si>
  <si>
    <t>INVESTEERINGUD</t>
  </si>
  <si>
    <t>sh investeeringute käibemaks</t>
  </si>
  <si>
    <t>Tööjõukulud</t>
  </si>
  <si>
    <t>Digiriigi alusbaasi kindlustamine</t>
  </si>
  <si>
    <t>Digiriigi arenguhüpped</t>
  </si>
  <si>
    <t>Küberturvalisuse tagamine</t>
  </si>
  <si>
    <t>Suundumuste, riskide ja mõjude analüüsivõime arendamine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</si>
  <si>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</si>
  <si>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</si>
  <si>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</si>
  <si>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</si>
  <si>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</si>
  <si>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</si>
  <si>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Investeeringud</t>
  </si>
  <si>
    <t>IT investeeringud</t>
  </si>
  <si>
    <t>IN002000</t>
  </si>
  <si>
    <t>Investeeringute käibemaks</t>
  </si>
  <si>
    <t>Välistoetus ning sellest sõltuvad vahendid</t>
  </si>
  <si>
    <t>Toetused</t>
  </si>
  <si>
    <t>Tuludest sõltuvad vahendid</t>
  </si>
  <si>
    <t>Muud kulud sh amortisatsioon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</si>
</sst>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2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H59" sqref="H59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12.33203125" style="1" customWidth="1"/>
    <col min="5" max="5" width="14.109375" style="1" customWidth="1"/>
    <col min="6" max="16384" width="9.44140625" style="1"/>
  </cols>
  <sheetData>
    <row r="1" spans="1:5" x14ac:dyDescent="0.3">
      <c r="A1" s="2"/>
      <c r="E1" s="26" t="s">
        <v>0</v>
      </c>
    </row>
    <row r="2" spans="1:5" x14ac:dyDescent="0.3">
      <c r="A2" s="2"/>
      <c r="E2" s="26" t="s">
        <v>1</v>
      </c>
    </row>
    <row r="3" spans="1:5" ht="15.6" x14ac:dyDescent="0.3">
      <c r="A3" s="32" t="s">
        <v>2</v>
      </c>
      <c r="E3" s="4"/>
    </row>
    <row r="4" spans="1:5" ht="15" customHeight="1" x14ac:dyDescent="0.3">
      <c r="A4" s="5"/>
      <c r="E4" s="4"/>
    </row>
    <row r="5" spans="1:5" s="5" customFormat="1" ht="27.6" x14ac:dyDescent="0.3">
      <c r="A5" s="35"/>
      <c r="B5" s="35" t="s">
        <v>3</v>
      </c>
      <c r="C5" s="35" t="s">
        <v>4</v>
      </c>
      <c r="D5" s="35" t="s">
        <v>5</v>
      </c>
      <c r="E5" s="35" t="s">
        <v>6</v>
      </c>
    </row>
    <row r="6" spans="1:5" s="5" customFormat="1" ht="17.399999999999999" x14ac:dyDescent="0.35">
      <c r="A6" s="7" t="s">
        <v>7</v>
      </c>
      <c r="B6" s="8"/>
      <c r="C6" s="8"/>
      <c r="D6" s="22"/>
      <c r="E6" s="11"/>
    </row>
    <row r="7" spans="1:5" s="5" customFormat="1" ht="17.399999999999999" x14ac:dyDescent="0.35">
      <c r="A7" s="7" t="s">
        <v>8</v>
      </c>
      <c r="B7" s="8"/>
      <c r="C7" s="8"/>
      <c r="D7" s="22"/>
      <c r="E7" s="11">
        <v>12268402</v>
      </c>
    </row>
    <row r="8" spans="1:5" s="27" customFormat="1" ht="17.399999999999999" x14ac:dyDescent="0.35">
      <c r="A8" s="7" t="s">
        <v>9</v>
      </c>
      <c r="B8" s="33"/>
      <c r="C8" s="33"/>
      <c r="D8" s="34"/>
      <c r="E8" s="11">
        <f>E9+E10+E11+E12+E13</f>
        <v>42092631.769949973</v>
      </c>
    </row>
    <row r="9" spans="1:5" s="27" customFormat="1" ht="15.6" x14ac:dyDescent="0.3">
      <c r="A9" s="31" t="s">
        <v>10</v>
      </c>
      <c r="B9" s="28"/>
      <c r="C9" s="30"/>
      <c r="D9" s="29"/>
      <c r="E9" s="32">
        <f>E18+E24+E40+E52+E59</f>
        <v>18839661.095670734</v>
      </c>
    </row>
    <row r="10" spans="1:5" s="27" customFormat="1" ht="15.6" x14ac:dyDescent="0.3">
      <c r="A10" s="31" t="s">
        <v>11</v>
      </c>
      <c r="B10" s="28"/>
      <c r="C10" s="30"/>
      <c r="D10" s="29"/>
      <c r="E10" s="32">
        <f>E19+E25+E41+E60</f>
        <v>3778979.437146666</v>
      </c>
    </row>
    <row r="11" spans="1:5" s="27" customFormat="1" ht="15.6" x14ac:dyDescent="0.3">
      <c r="A11" s="31" t="s">
        <v>12</v>
      </c>
      <c r="B11" s="28"/>
      <c r="C11" s="30"/>
      <c r="D11" s="29"/>
      <c r="E11" s="32">
        <f>E20+E26+E42+E61</f>
        <v>15053672.334409717</v>
      </c>
    </row>
    <row r="12" spans="1:5" s="27" customFormat="1" ht="15.6" x14ac:dyDescent="0.3">
      <c r="A12" s="31" t="s">
        <v>13</v>
      </c>
      <c r="B12" s="28"/>
      <c r="C12" s="30"/>
      <c r="D12" s="29"/>
      <c r="E12" s="32">
        <f>E21+E27+E43+E62</f>
        <v>1234426.9027228539</v>
      </c>
    </row>
    <row r="13" spans="1:5" s="27" customFormat="1" ht="15.6" x14ac:dyDescent="0.3">
      <c r="A13" s="12" t="s">
        <v>14</v>
      </c>
      <c r="B13" s="43"/>
      <c r="C13" s="44"/>
      <c r="D13" s="45"/>
      <c r="E13" s="13">
        <f>E31+E49+E56</f>
        <v>3185892</v>
      </c>
    </row>
    <row r="14" spans="1:5" s="27" customFormat="1" ht="17.399999999999999" x14ac:dyDescent="0.35">
      <c r="A14" s="7" t="s">
        <v>15</v>
      </c>
      <c r="B14" s="33"/>
      <c r="C14" s="33"/>
      <c r="D14" s="34"/>
      <c r="E14" s="11">
        <f>E35+E44+E45+E53+E54</f>
        <v>12389221.339400001</v>
      </c>
    </row>
    <row r="15" spans="1:5" s="27" customFormat="1" ht="17.399999999999999" x14ac:dyDescent="0.35">
      <c r="A15" s="36" t="s">
        <v>16</v>
      </c>
      <c r="B15" s="33"/>
      <c r="C15" s="33"/>
      <c r="D15" s="34"/>
      <c r="E15" s="4">
        <f>E37+E45+E54</f>
        <v>2321165.3399000005</v>
      </c>
    </row>
    <row r="16" spans="1:5" s="5" customFormat="1" ht="15.6" x14ac:dyDescent="0.3">
      <c r="A16" s="12"/>
      <c r="B16" s="23"/>
      <c r="C16" s="10"/>
      <c r="D16" s="9"/>
      <c r="E16" s="13"/>
    </row>
    <row r="17" spans="1:5" s="5" customFormat="1" x14ac:dyDescent="0.3">
      <c r="A17" s="16" t="s">
        <v>17</v>
      </c>
      <c r="B17" s="14">
        <v>20</v>
      </c>
      <c r="C17" s="14">
        <v>50</v>
      </c>
      <c r="D17" s="9"/>
      <c r="E17" s="15">
        <f>E18+E19+E20+E21</f>
        <v>17578940.790449969</v>
      </c>
    </row>
    <row r="18" spans="1:5" s="5" customFormat="1" x14ac:dyDescent="0.3">
      <c r="A18" s="37" t="s">
        <v>18</v>
      </c>
      <c r="B18" s="14"/>
      <c r="C18" s="14"/>
      <c r="D18" s="14"/>
      <c r="E18" s="18">
        <v>8537698.4168510269</v>
      </c>
    </row>
    <row r="19" spans="1:5" s="5" customFormat="1" x14ac:dyDescent="0.3">
      <c r="A19" s="37" t="s">
        <v>19</v>
      </c>
      <c r="B19" s="14"/>
      <c r="C19" s="14"/>
      <c r="D19" s="14"/>
      <c r="E19" s="18">
        <v>1016498.4769507393</v>
      </c>
    </row>
    <row r="20" spans="1:5" s="5" customFormat="1" x14ac:dyDescent="0.3">
      <c r="A20" s="37" t="s">
        <v>20</v>
      </c>
      <c r="B20" s="14"/>
      <c r="C20" s="14"/>
      <c r="D20" s="14"/>
      <c r="E20" s="18">
        <v>7166594.1678404156</v>
      </c>
    </row>
    <row r="21" spans="1:5" s="5" customFormat="1" x14ac:dyDescent="0.3">
      <c r="A21" s="37" t="s">
        <v>21</v>
      </c>
      <c r="B21" s="14"/>
      <c r="C21" s="14"/>
      <c r="D21" s="14"/>
      <c r="E21" s="18">
        <v>858149.72880778927</v>
      </c>
    </row>
    <row r="22" spans="1:5" s="5" customFormat="1" x14ac:dyDescent="0.3">
      <c r="A22" s="24"/>
      <c r="B22" s="14"/>
      <c r="C22" s="14"/>
      <c r="D22" s="14"/>
      <c r="E22" s="24">
        <v>0</v>
      </c>
    </row>
    <row r="23" spans="1:5" s="5" customFormat="1" x14ac:dyDescent="0.3">
      <c r="A23" s="25" t="s">
        <v>22</v>
      </c>
      <c r="B23" s="14"/>
      <c r="C23" s="14"/>
      <c r="D23" s="14"/>
      <c r="E23" s="15">
        <f>E28+E29</f>
        <v>9476809.499499999</v>
      </c>
    </row>
    <row r="24" spans="1:5" s="5" customFormat="1" x14ac:dyDescent="0.3">
      <c r="A24" s="37" t="s">
        <v>18</v>
      </c>
      <c r="B24" s="14"/>
      <c r="C24" s="14"/>
      <c r="D24" s="14"/>
      <c r="E24" s="18">
        <v>3338897.3379108198</v>
      </c>
    </row>
    <row r="25" spans="1:5" s="5" customFormat="1" x14ac:dyDescent="0.3">
      <c r="A25" s="37" t="s">
        <v>19</v>
      </c>
      <c r="B25" s="14"/>
      <c r="C25" s="14"/>
      <c r="D25" s="14"/>
      <c r="E25" s="18">
        <v>293474.22650061699</v>
      </c>
    </row>
    <row r="26" spans="1:5" s="5" customFormat="1" x14ac:dyDescent="0.3">
      <c r="A26" s="37" t="s">
        <v>20</v>
      </c>
      <c r="B26" s="14"/>
      <c r="C26" s="14"/>
      <c r="D26" s="14"/>
      <c r="E26" s="18">
        <v>5573828.2584186299</v>
      </c>
    </row>
    <row r="27" spans="1:5" s="5" customFormat="1" x14ac:dyDescent="0.3">
      <c r="A27" s="37" t="s">
        <v>21</v>
      </c>
      <c r="B27" s="14"/>
      <c r="C27" s="14"/>
      <c r="D27" s="14"/>
      <c r="E27" s="18">
        <v>270609.67666993302</v>
      </c>
    </row>
    <row r="28" spans="1:5" s="5" customFormat="1" x14ac:dyDescent="0.3">
      <c r="A28" s="41" t="s">
        <v>23</v>
      </c>
      <c r="B28" s="14">
        <v>20</v>
      </c>
      <c r="C28" s="14">
        <v>55</v>
      </c>
      <c r="D28" s="14"/>
      <c r="E28" s="18">
        <v>9474749.499499999</v>
      </c>
    </row>
    <row r="29" spans="1:5" s="5" customFormat="1" x14ac:dyDescent="0.3">
      <c r="A29" s="17" t="s">
        <v>24</v>
      </c>
      <c r="B29" s="14">
        <v>20</v>
      </c>
      <c r="C29" s="14">
        <v>55</v>
      </c>
      <c r="D29" s="14" t="s">
        <v>25</v>
      </c>
      <c r="E29" s="18">
        <v>2060</v>
      </c>
    </row>
    <row r="30" spans="1:5" s="5" customFormat="1" x14ac:dyDescent="0.3">
      <c r="A30" s="17"/>
      <c r="B30" s="14"/>
      <c r="C30" s="14"/>
      <c r="D30" s="14"/>
      <c r="E30" s="18"/>
    </row>
    <row r="31" spans="1:5" s="5" customFormat="1" x14ac:dyDescent="0.3">
      <c r="A31" s="16" t="s">
        <v>14</v>
      </c>
      <c r="B31" s="14"/>
      <c r="C31" s="14"/>
      <c r="D31" s="19"/>
      <c r="E31" s="15">
        <f>E32+E33</f>
        <v>2739820</v>
      </c>
    </row>
    <row r="32" spans="1:5" s="5" customFormat="1" x14ac:dyDescent="0.3">
      <c r="A32" s="37" t="s">
        <v>26</v>
      </c>
      <c r="B32" s="39">
        <v>10</v>
      </c>
      <c r="C32" s="39">
        <v>601</v>
      </c>
      <c r="D32" s="39"/>
      <c r="E32" s="18">
        <v>2739367</v>
      </c>
    </row>
    <row r="33" spans="1:5" s="5" customFormat="1" x14ac:dyDescent="0.3">
      <c r="A33" s="37" t="s">
        <v>27</v>
      </c>
      <c r="B33" s="39">
        <v>10</v>
      </c>
      <c r="C33" s="39">
        <v>601</v>
      </c>
      <c r="D33" s="39" t="s">
        <v>25</v>
      </c>
      <c r="E33" s="18">
        <v>453</v>
      </c>
    </row>
    <row r="34" spans="1:5" s="5" customFormat="1" x14ac:dyDescent="0.3">
      <c r="A34" s="37"/>
      <c r="B34" s="39"/>
      <c r="C34" s="39"/>
      <c r="D34" s="39"/>
      <c r="E34" s="18"/>
    </row>
    <row r="35" spans="1:5" s="5" customFormat="1" x14ac:dyDescent="0.3">
      <c r="A35" s="38" t="s">
        <v>28</v>
      </c>
      <c r="B35" s="39"/>
      <c r="C35" s="39"/>
      <c r="D35" s="40"/>
      <c r="E35" s="15">
        <f>E36+E37</f>
        <v>6158664.6798</v>
      </c>
    </row>
    <row r="36" spans="1:5" s="5" customFormat="1" x14ac:dyDescent="0.3">
      <c r="A36" s="41" t="s">
        <v>29</v>
      </c>
      <c r="B36" s="39">
        <v>20</v>
      </c>
      <c r="C36" s="39">
        <v>15</v>
      </c>
      <c r="D36" s="39" t="s">
        <v>30</v>
      </c>
      <c r="E36" s="18">
        <v>4116085.9999000002</v>
      </c>
    </row>
    <row r="37" spans="1:5" s="5" customFormat="1" x14ac:dyDescent="0.3">
      <c r="A37" s="37" t="s">
        <v>31</v>
      </c>
      <c r="B37" s="14">
        <v>10</v>
      </c>
      <c r="C37" s="14">
        <v>601002</v>
      </c>
      <c r="D37" s="42"/>
      <c r="E37" s="18">
        <v>2042578.6799000003</v>
      </c>
    </row>
    <row r="38" spans="1:5" s="5" customFormat="1" x14ac:dyDescent="0.3">
      <c r="A38" s="17"/>
      <c r="B38" s="14"/>
      <c r="C38" s="14"/>
      <c r="D38" s="14"/>
      <c r="E38" s="18"/>
    </row>
    <row r="39" spans="1:5" s="5" customFormat="1" x14ac:dyDescent="0.3">
      <c r="A39" s="38" t="s">
        <v>32</v>
      </c>
      <c r="B39" s="39"/>
      <c r="C39" s="39"/>
      <c r="D39" s="39"/>
      <c r="E39" s="15">
        <f>E44+E45+E47+E48+E49+E46</f>
        <v>10248864.658400001</v>
      </c>
    </row>
    <row r="40" spans="1:5" s="5" customFormat="1" x14ac:dyDescent="0.3">
      <c r="A40" s="37" t="s">
        <v>18</v>
      </c>
      <c r="B40" s="39"/>
      <c r="C40" s="39"/>
      <c r="D40" s="39"/>
      <c r="E40" s="18">
        <v>1030042</v>
      </c>
    </row>
    <row r="41" spans="1:5" s="5" customFormat="1" x14ac:dyDescent="0.3">
      <c r="A41" s="37" t="s">
        <v>19</v>
      </c>
      <c r="B41" s="39"/>
      <c r="C41" s="39"/>
      <c r="D41" s="39"/>
      <c r="E41" s="18">
        <v>1988526</v>
      </c>
    </row>
    <row r="42" spans="1:5" s="5" customFormat="1" x14ac:dyDescent="0.3">
      <c r="A42" s="37" t="s">
        <v>20</v>
      </c>
      <c r="B42" s="39"/>
      <c r="C42" s="39"/>
      <c r="D42" s="39"/>
      <c r="E42" s="18">
        <v>1014412</v>
      </c>
    </row>
    <row r="43" spans="1:5" s="5" customFormat="1" x14ac:dyDescent="0.3">
      <c r="A43" s="37" t="s">
        <v>21</v>
      </c>
      <c r="B43" s="39"/>
      <c r="C43" s="39"/>
      <c r="D43" s="39"/>
      <c r="E43" s="18">
        <v>97261</v>
      </c>
    </row>
    <row r="44" spans="1:5" s="5" customFormat="1" x14ac:dyDescent="0.3">
      <c r="A44" s="41" t="s">
        <v>29</v>
      </c>
      <c r="B44" s="39">
        <v>40</v>
      </c>
      <c r="C44" s="39">
        <v>15</v>
      </c>
      <c r="D44" s="39" t="s">
        <v>30</v>
      </c>
      <c r="E44" s="18">
        <v>5853969.9996000007</v>
      </c>
    </row>
    <row r="45" spans="1:5" s="5" customFormat="1" x14ac:dyDescent="0.3">
      <c r="A45" s="37" t="s">
        <v>31</v>
      </c>
      <c r="B45" s="14">
        <v>40</v>
      </c>
      <c r="C45" s="14">
        <v>601002</v>
      </c>
      <c r="D45" s="42"/>
      <c r="E45" s="18">
        <v>256586.66</v>
      </c>
    </row>
    <row r="46" spans="1:5" s="5" customFormat="1" x14ac:dyDescent="0.3">
      <c r="A46" s="41" t="s">
        <v>33</v>
      </c>
      <c r="B46" s="39">
        <v>40</v>
      </c>
      <c r="C46" s="39">
        <v>45</v>
      </c>
      <c r="D46" s="42"/>
      <c r="E46" s="18">
        <v>10000</v>
      </c>
    </row>
    <row r="47" spans="1:5" s="5" customFormat="1" x14ac:dyDescent="0.3">
      <c r="A47" s="41" t="s">
        <v>17</v>
      </c>
      <c r="B47" s="39">
        <v>40</v>
      </c>
      <c r="C47" s="39">
        <v>50</v>
      </c>
      <c r="D47" s="39"/>
      <c r="E47" s="18">
        <v>2765566.9993000003</v>
      </c>
    </row>
    <row r="48" spans="1:5" s="5" customFormat="1" x14ac:dyDescent="0.3">
      <c r="A48" s="41" t="s">
        <v>23</v>
      </c>
      <c r="B48" s="39">
        <v>40</v>
      </c>
      <c r="C48" s="39">
        <v>55</v>
      </c>
      <c r="D48" s="39"/>
      <c r="E48" s="18">
        <v>1354673.9995000002</v>
      </c>
    </row>
    <row r="49" spans="1:5" s="5" customFormat="1" x14ac:dyDescent="0.3">
      <c r="A49" s="37" t="s">
        <v>26</v>
      </c>
      <c r="B49" s="39">
        <v>40</v>
      </c>
      <c r="C49" s="39">
        <v>601</v>
      </c>
      <c r="D49" s="39"/>
      <c r="E49" s="18">
        <v>8067</v>
      </c>
    </row>
    <row r="50" spans="1:5" s="5" customFormat="1" x14ac:dyDescent="0.3">
      <c r="A50" s="17"/>
      <c r="B50" s="14"/>
      <c r="C50" s="14"/>
      <c r="D50" s="14"/>
      <c r="E50" s="18"/>
    </row>
    <row r="51" spans="1:5" s="5" customFormat="1" x14ac:dyDescent="0.3">
      <c r="A51" s="16" t="s">
        <v>34</v>
      </c>
      <c r="B51" s="14"/>
      <c r="C51" s="14"/>
      <c r="D51" s="14"/>
      <c r="E51" s="15">
        <f>E55+E56+E53+E54</f>
        <v>2519999.6000000006</v>
      </c>
    </row>
    <row r="52" spans="1:5" s="5" customFormat="1" x14ac:dyDescent="0.3">
      <c r="A52" s="37" t="s">
        <v>18</v>
      </c>
      <c r="B52" s="14"/>
      <c r="C52" s="14"/>
      <c r="D52" s="14"/>
      <c r="E52" s="18">
        <v>1961994.6000000003</v>
      </c>
    </row>
    <row r="53" spans="1:5" s="5" customFormat="1" x14ac:dyDescent="0.3">
      <c r="A53" s="41" t="s">
        <v>29</v>
      </c>
      <c r="B53" s="39">
        <v>44</v>
      </c>
      <c r="C53" s="39">
        <v>15</v>
      </c>
      <c r="D53" s="39" t="s">
        <v>30</v>
      </c>
      <c r="E53" s="18">
        <v>98000</v>
      </c>
    </row>
    <row r="54" spans="1:5" s="5" customFormat="1" x14ac:dyDescent="0.3">
      <c r="A54" s="37" t="s">
        <v>31</v>
      </c>
      <c r="B54" s="14">
        <v>44</v>
      </c>
      <c r="C54" s="14">
        <v>601002</v>
      </c>
      <c r="D54" s="42"/>
      <c r="E54" s="18">
        <v>22000</v>
      </c>
    </row>
    <row r="55" spans="1:5" s="5" customFormat="1" x14ac:dyDescent="0.3">
      <c r="A55" s="17" t="s">
        <v>23</v>
      </c>
      <c r="B55" s="14">
        <v>44</v>
      </c>
      <c r="C55" s="14">
        <v>55</v>
      </c>
      <c r="D55" s="14"/>
      <c r="E55" s="18">
        <v>1961994.6000000003</v>
      </c>
    </row>
    <row r="56" spans="1:5" s="5" customFormat="1" x14ac:dyDescent="0.3">
      <c r="A56" s="37" t="s">
        <v>26</v>
      </c>
      <c r="B56" s="14">
        <v>44</v>
      </c>
      <c r="C56" s="39">
        <v>601</v>
      </c>
      <c r="D56" s="14"/>
      <c r="E56" s="18">
        <v>438005</v>
      </c>
    </row>
    <row r="57" spans="1:5" s="5" customFormat="1" x14ac:dyDescent="0.3">
      <c r="A57" s="20"/>
      <c r="B57" s="14"/>
      <c r="C57" s="14"/>
      <c r="D57" s="14"/>
      <c r="E57" s="18"/>
    </row>
    <row r="58" spans="1:5" s="5" customFormat="1" x14ac:dyDescent="0.3">
      <c r="A58" s="38" t="s">
        <v>35</v>
      </c>
      <c r="B58" s="3">
        <v>60</v>
      </c>
      <c r="C58" s="3">
        <v>61</v>
      </c>
      <c r="D58" s="21"/>
      <c r="E58" s="15">
        <f>E59+E60+E61+E62</f>
        <v>5758753.8799999999</v>
      </c>
    </row>
    <row r="59" spans="1:5" s="5" customFormat="1" x14ac:dyDescent="0.3">
      <c r="A59" s="37" t="s">
        <v>18</v>
      </c>
      <c r="B59" s="6"/>
      <c r="C59" s="6"/>
      <c r="D59" s="6"/>
      <c r="E59" s="18">
        <v>3971028.7409088858</v>
      </c>
    </row>
    <row r="60" spans="1:5" s="5" customFormat="1" x14ac:dyDescent="0.3">
      <c r="A60" s="37" t="s">
        <v>19</v>
      </c>
      <c r="B60" s="6"/>
      <c r="C60" s="6"/>
      <c r="D60" s="6"/>
      <c r="E60" s="18">
        <v>480480.73369530973</v>
      </c>
    </row>
    <row r="61" spans="1:5" x14ac:dyDescent="0.3">
      <c r="A61" s="37" t="s">
        <v>20</v>
      </c>
      <c r="E61" s="18">
        <v>1298837.9081506722</v>
      </c>
    </row>
    <row r="62" spans="1:5" x14ac:dyDescent="0.3">
      <c r="A62" s="37" t="s">
        <v>21</v>
      </c>
      <c r="E62" s="18">
        <v>8406.4972451317553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164BEB-9B2A-4037-A9CE-36C77EC785A8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729DB32B-3B6C-44DC-8B7B-724FAA0D46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7AA306D-5E26-4513-8627-353F40DCFEC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11. RIA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2021-12-14T12:58:35Z</dcterms:created>
  <dcterms:modified xsi:type="dcterms:W3CDTF">2025-01-06T13:30:15Z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2024-12-23T07:38:05Z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b657a360-1588-4ae2-b7f8-596b158d7c00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